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480" windowHeight="10935" activeTab="0"/>
  </bookViews>
  <sheets>
    <sheet name="MARZO-2014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<sst xmlns="http://schemas.openxmlformats.org/spreadsheetml/2006/main" count="38" uniqueCount="36">
  <si>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EJERCICIO FISCAL 2014</t>
  </si>
  <si>
    <t>NOMBRE DEL</t>
  </si>
  <si>
    <t>FONDO GENERAL</t>
  </si>
  <si>
    <t>FONDO  DE</t>
  </si>
  <si>
    <t>IMPUESTO</t>
  </si>
  <si>
    <t xml:space="preserve">IMPUESTO </t>
  </si>
  <si>
    <t>FONDO DE</t>
  </si>
  <si>
    <t>ART 4o-A</t>
  </si>
  <si>
    <t>MUNICIPIO</t>
  </si>
  <si>
    <t>DE</t>
  </si>
  <si>
    <t xml:space="preserve">FOMENTO </t>
  </si>
  <si>
    <t>SOBRE</t>
  </si>
  <si>
    <t xml:space="preserve">SOBRE </t>
  </si>
  <si>
    <t>ESPECIAL</t>
  </si>
  <si>
    <t>FISCALIZACION</t>
  </si>
  <si>
    <t>FRACC 1 DE LA</t>
  </si>
  <si>
    <t>PARTICIPACIONES</t>
  </si>
  <si>
    <t>MUNICIPAL</t>
  </si>
  <si>
    <t>AUTOMOVILES</t>
  </si>
  <si>
    <t>TENENCIA</t>
  </si>
  <si>
    <t>Y</t>
  </si>
  <si>
    <t>LEY DE COORDINACION</t>
  </si>
  <si>
    <t>NUEVOS</t>
  </si>
  <si>
    <t>PRODUCCION</t>
  </si>
  <si>
    <t>RECAUDACION</t>
  </si>
  <si>
    <t>FISCAL</t>
  </si>
  <si>
    <t>Y SERVICIOS</t>
  </si>
  <si>
    <t>(GASOLINA)</t>
  </si>
  <si>
    <t>TOTAL:</t>
  </si>
  <si>
    <t>TOTAL</t>
  </si>
  <si>
    <t>Mexicali</t>
  </si>
  <si>
    <t xml:space="preserve">Tijuana </t>
  </si>
  <si>
    <t xml:space="preserve">Ensenada </t>
  </si>
  <si>
    <t xml:space="preserve">Tecate </t>
  </si>
  <si>
    <t xml:space="preserve">Rosarito </t>
  </si>
  <si>
    <t xml:space="preserve">(ANEXO VII) PARTICIPACIONES FEDERALES MINISTRADAS A LOS MUNICIPIOS EN EL MES DE MARZO DEL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</si>
</sst>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Tahoma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"/>
      <color theme="1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9" fillId="33" borderId="11" xfId="0" applyFont="1" applyFill="1" applyBorder="1" applyAlignment="1">
      <alignment/>
    </xf>
    <xf numFmtId="164" fontId="40" fillId="33" borderId="0" xfId="0" applyNumberFormat="1" applyFont="1" applyFill="1" applyBorder="1" applyAlignment="1">
      <alignment/>
    </xf>
    <xf numFmtId="164" fontId="40" fillId="33" borderId="11" xfId="0" applyNumberFormat="1" applyFont="1" applyFill="1" applyBorder="1" applyAlignment="1">
      <alignment/>
    </xf>
    <xf numFmtId="164" fontId="40" fillId="33" borderId="13" xfId="0" applyNumberFormat="1" applyFont="1" applyFill="1" applyBorder="1" applyAlignment="1">
      <alignment/>
    </xf>
    <xf numFmtId="164" fontId="40" fillId="33" borderId="12" xfId="0" applyNumberFormat="1" applyFont="1" applyFill="1" applyBorder="1" applyAlignment="1">
      <alignment/>
    </xf>
    <xf numFmtId="0" fontId="39" fillId="33" borderId="11" xfId="0" applyFont="1" applyFill="1" applyBorder="1" applyAlignment="1">
      <alignment horizontal="center"/>
    </xf>
    <xf numFmtId="164" fontId="39" fillId="33" borderId="0" xfId="0" applyNumberFormat="1" applyFont="1" applyFill="1" applyBorder="1" applyAlignment="1">
      <alignment/>
    </xf>
    <xf numFmtId="164" fontId="39" fillId="33" borderId="11" xfId="0" applyNumberFormat="1" applyFont="1" applyFill="1" applyBorder="1" applyAlignment="1">
      <alignment/>
    </xf>
    <xf numFmtId="164" fontId="39" fillId="33" borderId="14" xfId="0" applyNumberFormat="1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164" fontId="41" fillId="33" borderId="12" xfId="0" applyNumberFormat="1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0" fillId="34" borderId="13" xfId="0" applyFill="1" applyBorder="1" applyAlignment="1">
      <alignment/>
    </xf>
    <xf numFmtId="164" fontId="39" fillId="33" borderId="12" xfId="0" applyNumberFormat="1" applyFont="1" applyFill="1" applyBorder="1" applyAlignment="1">
      <alignment/>
    </xf>
    <xf numFmtId="164" fontId="0" fillId="33" borderId="0" xfId="0" applyNumberFormat="1" applyFill="1" applyAlignment="1">
      <alignment/>
    </xf>
    <xf numFmtId="0" fontId="39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D28" sqref="D28"/>
    </sheetView>
  </sheetViews>
  <sheetFormatPr defaultColWidth="11.421875" defaultRowHeight="15"/>
  <cols>
    <col min="1" max="1" width="12.8515625" style="17" bestFit="1" customWidth="1"/>
    <col min="2" max="2" width="13.8515625" style="17" bestFit="1" customWidth="1"/>
    <col min="3" max="3" width="9.7109375" style="17" bestFit="1" customWidth="1"/>
    <col min="4" max="4" width="11.28125" style="17" bestFit="1" customWidth="1"/>
    <col min="5" max="5" width="8.8515625" style="17" bestFit="1" customWidth="1"/>
    <col min="6" max="6" width="10.57421875" style="17" bestFit="1" customWidth="1"/>
    <col min="7" max="7" width="11.8515625" style="17" bestFit="1" customWidth="1"/>
    <col min="8" max="8" width="17.57421875" style="17" bestFit="1" customWidth="1"/>
    <col min="9" max="9" width="11.57421875" style="17" bestFit="1" customWidth="1"/>
    <col min="10" max="16384" width="11.421875" style="17" customWidth="1"/>
  </cols>
  <sheetData>
    <row r="1" spans="1:9" ht="15">
      <c r="A1" s="21" t="s">
        <v>35</v>
      </c>
      <c r="B1" s="21"/>
      <c r="C1" s="21"/>
      <c r="D1" s="21"/>
      <c r="E1" s="21"/>
      <c r="F1" s="21"/>
      <c r="G1" s="21"/>
      <c r="H1" s="21"/>
      <c r="I1" s="21"/>
    </row>
    <row r="2" spans="1:9" ht="15">
      <c r="A2" s="21" t="s">
        <v>0</v>
      </c>
      <c r="B2" s="21"/>
      <c r="C2" s="21"/>
      <c r="D2" s="21"/>
      <c r="E2" s="21"/>
      <c r="F2" s="21"/>
      <c r="G2" s="21"/>
      <c r="H2" s="21"/>
      <c r="I2" s="21"/>
    </row>
    <row r="3" spans="1:9" ht="15">
      <c r="A3" s="18"/>
      <c r="B3" s="18"/>
      <c r="C3" s="18"/>
      <c r="D3" s="18"/>
      <c r="E3" s="18"/>
      <c r="F3" s="18"/>
      <c r="G3" s="18"/>
      <c r="H3" s="18"/>
      <c r="I3" s="18"/>
    </row>
    <row r="4" spans="1:9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4</v>
      </c>
      <c r="G4" s="1" t="s">
        <v>6</v>
      </c>
      <c r="H4" s="1" t="s">
        <v>7</v>
      </c>
      <c r="I4" s="1"/>
    </row>
    <row r="5" spans="1:9" ht="1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/>
    </row>
    <row r="6" spans="1:9" ht="15">
      <c r="A6" s="2"/>
      <c r="B6" s="2" t="s">
        <v>16</v>
      </c>
      <c r="C6" s="2" t="s">
        <v>17</v>
      </c>
      <c r="D6" s="2" t="s">
        <v>18</v>
      </c>
      <c r="E6" s="2" t="s">
        <v>19</v>
      </c>
      <c r="F6" s="2" t="s">
        <v>11</v>
      </c>
      <c r="G6" s="2" t="s">
        <v>20</v>
      </c>
      <c r="H6" s="2" t="s">
        <v>21</v>
      </c>
      <c r="I6" s="2" t="s">
        <v>29</v>
      </c>
    </row>
    <row r="7" spans="1:9" ht="15">
      <c r="A7" s="2"/>
      <c r="B7" s="2"/>
      <c r="C7" s="2"/>
      <c r="D7" s="2" t="s">
        <v>22</v>
      </c>
      <c r="E7" s="2"/>
      <c r="F7" s="2" t="s">
        <v>23</v>
      </c>
      <c r="G7" s="2" t="s">
        <v>24</v>
      </c>
      <c r="H7" s="2" t="s">
        <v>25</v>
      </c>
      <c r="I7" s="2"/>
    </row>
    <row r="8" spans="1:9" ht="15">
      <c r="A8" s="3"/>
      <c r="B8" s="3"/>
      <c r="C8" s="3"/>
      <c r="D8" s="3"/>
      <c r="E8" s="3"/>
      <c r="F8" s="3" t="s">
        <v>26</v>
      </c>
      <c r="G8" s="3"/>
      <c r="H8" s="3" t="s">
        <v>27</v>
      </c>
      <c r="I8" s="3"/>
    </row>
    <row r="9" spans="1:9" ht="15">
      <c r="A9" s="4" t="s">
        <v>30</v>
      </c>
      <c r="B9" s="5">
        <v>59089304</v>
      </c>
      <c r="C9" s="6">
        <v>9030908</v>
      </c>
      <c r="D9" s="6">
        <v>864949</v>
      </c>
      <c r="E9" s="6">
        <v>22256</v>
      </c>
      <c r="F9" s="6">
        <f>1155577-252575</f>
        <v>903002</v>
      </c>
      <c r="G9" s="6">
        <f>3124924+252575</f>
        <v>3377499</v>
      </c>
      <c r="H9" s="5">
        <v>3313894</v>
      </c>
      <c r="I9" s="11">
        <f>SUM(B9:H9)</f>
        <v>76601812</v>
      </c>
    </row>
    <row r="10" spans="1:9" ht="15">
      <c r="A10" s="4" t="s">
        <v>31</v>
      </c>
      <c r="B10" s="5">
        <v>102164346</v>
      </c>
      <c r="C10" s="6">
        <v>15614278</v>
      </c>
      <c r="D10" s="6">
        <v>1157228</v>
      </c>
      <c r="E10" s="6">
        <v>29055</v>
      </c>
      <c r="F10" s="6">
        <f>1997971-436698</f>
        <v>1561273</v>
      </c>
      <c r="G10" s="6">
        <f>5402937+436698</f>
        <v>5839635</v>
      </c>
      <c r="H10" s="5">
        <v>5286831</v>
      </c>
      <c r="I10" s="11">
        <f>SUM(B10:H10)</f>
        <v>131652646</v>
      </c>
    </row>
    <row r="11" spans="1:9" ht="15">
      <c r="A11" s="4" t="s">
        <v>32</v>
      </c>
      <c r="B11" s="5">
        <v>22421245</v>
      </c>
      <c r="C11" s="6">
        <v>3426748</v>
      </c>
      <c r="D11" s="6">
        <v>324301</v>
      </c>
      <c r="E11" s="6">
        <v>8065</v>
      </c>
      <c r="F11" s="6">
        <f>438479-95839</f>
        <v>342640</v>
      </c>
      <c r="G11" s="6">
        <f>1185742+95839</f>
        <v>1281581</v>
      </c>
      <c r="H11" s="5">
        <v>1579883</v>
      </c>
      <c r="I11" s="11">
        <f>SUM(B11:H11)</f>
        <v>29384463</v>
      </c>
    </row>
    <row r="12" spans="1:9" ht="15">
      <c r="A12" s="4" t="s">
        <v>33</v>
      </c>
      <c r="B12" s="5">
        <v>7442261</v>
      </c>
      <c r="C12" s="6">
        <v>1137437</v>
      </c>
      <c r="D12" s="6">
        <v>48895</v>
      </c>
      <c r="E12" s="6">
        <v>1229</v>
      </c>
      <c r="F12" s="6">
        <f>145544-31812</f>
        <v>113732</v>
      </c>
      <c r="G12" s="6">
        <f>393582+31812</f>
        <v>425394</v>
      </c>
      <c r="H12" s="5">
        <v>822958</v>
      </c>
      <c r="I12" s="11">
        <f>SUM(B12:H12)</f>
        <v>9991906</v>
      </c>
    </row>
    <row r="13" spans="1:9" ht="15">
      <c r="A13" s="4" t="s">
        <v>34</v>
      </c>
      <c r="B13" s="7">
        <v>8166859</v>
      </c>
      <c r="C13" s="8">
        <v>1248182</v>
      </c>
      <c r="D13" s="8">
        <v>49945</v>
      </c>
      <c r="E13" s="8">
        <v>1168</v>
      </c>
      <c r="F13" s="8">
        <f>165454-34909</f>
        <v>130545</v>
      </c>
      <c r="G13" s="8">
        <f>426163+34909</f>
        <v>461072</v>
      </c>
      <c r="H13" s="7">
        <v>883391</v>
      </c>
      <c r="I13" s="19">
        <f>SUM(B13:H13)</f>
        <v>10941162</v>
      </c>
    </row>
    <row r="14" spans="1:9" ht="15">
      <c r="A14" s="9" t="s">
        <v>28</v>
      </c>
      <c r="B14" s="10">
        <f aca="true" t="shared" si="0" ref="B14:I14">SUM(B9:B13)</f>
        <v>199284015</v>
      </c>
      <c r="C14" s="11">
        <f t="shared" si="0"/>
        <v>30457553</v>
      </c>
      <c r="D14" s="11">
        <f t="shared" si="0"/>
        <v>2445318</v>
      </c>
      <c r="E14" s="11">
        <f t="shared" si="0"/>
        <v>61773</v>
      </c>
      <c r="F14" s="11">
        <f t="shared" si="0"/>
        <v>3051192</v>
      </c>
      <c r="G14" s="11">
        <f t="shared" si="0"/>
        <v>11385181</v>
      </c>
      <c r="H14" s="12">
        <f t="shared" si="0"/>
        <v>11886957</v>
      </c>
      <c r="I14" s="12">
        <f t="shared" si="0"/>
        <v>258571989</v>
      </c>
    </row>
    <row r="15" spans="1:9" ht="15">
      <c r="A15" s="13"/>
      <c r="B15" s="14"/>
      <c r="C15" s="13"/>
      <c r="D15" s="15"/>
      <c r="E15" s="13"/>
      <c r="F15" s="13"/>
      <c r="G15" s="13"/>
      <c r="H15" s="16"/>
      <c r="I15" s="16"/>
    </row>
    <row r="18" ht="15">
      <c r="I18" s="20"/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vmedrano</dc:creator>
  <cp:keywords/>
  <dc:description/>
  <cp:lastModifiedBy>Victor Medrano </cp:lastModifiedBy>
  <cp:lastPrinted>2014-10-07T16:53:17Z</cp:lastPrinted>
  <dcterms:created xsi:type="dcterms:W3CDTF">2014-04-05T01:39:52Z</dcterms:created>
  <dcterms:modified xsi:type="dcterms:W3CDTF">2017-08-15T20:32:49Z</dcterms:modified>
  <cp:category/>
  <cp:version/>
  <cp:contentType/>
  <cp:contentStatus/>
</cp:coreProperties>
</file>