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JULIO 2019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13" i="1" l="1"/>
  <c r="B12" i="1"/>
  <c r="B11" i="1"/>
  <c r="B10" i="1"/>
  <c r="B9" i="1"/>
  <c r="D10" i="1" l="1"/>
  <c r="G13" i="1" l="1"/>
  <c r="C13" i="1"/>
  <c r="F13" i="1"/>
  <c r="G12" i="1"/>
  <c r="C12" i="1"/>
  <c r="F12" i="1"/>
  <c r="G11" i="1"/>
  <c r="C11" i="1"/>
  <c r="F11" i="1"/>
  <c r="G10" i="1"/>
  <c r="C10" i="1"/>
  <c r="F10" i="1"/>
  <c r="G9" i="1"/>
  <c r="C9" i="1"/>
  <c r="F9" i="1"/>
  <c r="D13" i="1"/>
  <c r="D12" i="1"/>
  <c r="D11" i="1"/>
  <c r="D9" i="1"/>
  <c r="F14" i="1" l="1"/>
  <c r="J14" i="1" l="1"/>
  <c r="I14" i="1"/>
  <c r="H14" i="1"/>
  <c r="G14" i="1"/>
  <c r="E14" i="1"/>
  <c r="D14" i="1"/>
  <c r="C14" i="1"/>
  <c r="B14" i="1"/>
  <c r="K13" i="1"/>
  <c r="K12" i="1"/>
  <c r="K11" i="1"/>
  <c r="K10" i="1"/>
  <c r="K9" i="1"/>
  <c r="K14" i="1" l="1"/>
</calcChain>
</file>

<file path=xl/sharedStrings.xml><?xml version="1.0" encoding="utf-8"?>
<sst xmlns="http://schemas.openxmlformats.org/spreadsheetml/2006/main" count="45" uniqueCount="42">
  <si>
    <t>EJERCICIO FISCAL 2019</t>
  </si>
  <si>
    <t>MUNICIPIO</t>
  </si>
  <si>
    <t>FONDO GENERAL</t>
  </si>
  <si>
    <t>FONDO DE</t>
  </si>
  <si>
    <t xml:space="preserve">IMPUESTO </t>
  </si>
  <si>
    <t>IMPUESTO</t>
  </si>
  <si>
    <t>Art. 4o-A</t>
  </si>
  <si>
    <t>SUBSIDIO FED.</t>
  </si>
  <si>
    <t xml:space="preserve">FONDO </t>
  </si>
  <si>
    <t>DE</t>
  </si>
  <si>
    <t xml:space="preserve">FOMENTO </t>
  </si>
  <si>
    <t xml:space="preserve">SOBRE </t>
  </si>
  <si>
    <t>SOBRE</t>
  </si>
  <si>
    <t>ESPECIAL</t>
  </si>
  <si>
    <t>FISCALIZACION</t>
  </si>
  <si>
    <t>FRACC. 1 DE LA</t>
  </si>
  <si>
    <t xml:space="preserve">DE SEGURIDAD </t>
  </si>
  <si>
    <t>I.S.R.</t>
  </si>
  <si>
    <t>PARTICIPACIONES</t>
  </si>
  <si>
    <t>MUNICIPAL</t>
  </si>
  <si>
    <t>AUTOMOVILES</t>
  </si>
  <si>
    <t>TENENCIA</t>
  </si>
  <si>
    <t xml:space="preserve">Y </t>
  </si>
  <si>
    <t>LEY DE COORDINACION</t>
  </si>
  <si>
    <t>PUBLICA</t>
  </si>
  <si>
    <t>A LOS</t>
  </si>
  <si>
    <t>TOTAL</t>
  </si>
  <si>
    <t>NUEVOS</t>
  </si>
  <si>
    <t xml:space="preserve">PRODUCCION </t>
  </si>
  <si>
    <t>RECAUDACION</t>
  </si>
  <si>
    <t>FISCAL</t>
  </si>
  <si>
    <t>(FORTASEG)</t>
  </si>
  <si>
    <t>MUNICIPIOS</t>
  </si>
  <si>
    <t>Y SERVICIOS</t>
  </si>
  <si>
    <t>(GASOLINA)</t>
  </si>
  <si>
    <t>Mexicali</t>
  </si>
  <si>
    <t>Tijuana</t>
  </si>
  <si>
    <t>Ensenada</t>
  </si>
  <si>
    <t>Tecate</t>
  </si>
  <si>
    <t>Rosarito</t>
  </si>
  <si>
    <t>TOTAL:</t>
  </si>
  <si>
    <t>(ANEXO VII) PARTICIPACIONES FEDERALES MINISTRADAS A LOS MUNICIPIOS EN EL MES DE JULIO 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</si>
</sst>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164" fontId="2" fillId="0" borderId="1" xfId="0" applyNumberFormat="1" applyFont="1" applyBorder="1"/>
    <xf numFmtId="164" fontId="2" fillId="0" borderId="0" xfId="0" applyNumberFormat="1" applyFont="1"/>
    <xf numFmtId="164" fontId="2" fillId="0" borderId="1" xfId="0" applyNumberFormat="1" applyFont="1" applyBorder="1" applyAlignment="1">
      <alignment horizontal="right"/>
    </xf>
    <xf numFmtId="164" fontId="2" fillId="0" borderId="4" xfId="0" applyNumberFormat="1" applyFont="1" applyBorder="1"/>
    <xf numFmtId="164" fontId="2" fillId="0" borderId="2" xfId="0" applyNumberFormat="1" applyFont="1" applyBorder="1"/>
    <xf numFmtId="164" fontId="2" fillId="0" borderId="2" xfId="0" applyNumberFormat="1" applyFont="1" applyBorder="1" applyAlignment="1">
      <alignment horizontal="right"/>
    </xf>
    <xf numFmtId="164" fontId="2" fillId="0" borderId="5" xfId="0" applyNumberFormat="1" applyFont="1" applyBorder="1"/>
    <xf numFmtId="164" fontId="2" fillId="0" borderId="3" xfId="0" applyNumberFormat="1" applyFont="1" applyBorder="1"/>
    <xf numFmtId="0" fontId="1" fillId="0" borderId="6" xfId="0" applyFont="1" applyBorder="1"/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165" fontId="2" fillId="0" borderId="0" xfId="0" applyNumberFormat="1" applyFo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abSelected="1" workbookViewId="0">
      <selection activeCell="A4" sqref="A4:A8"/>
    </sheetView>
  </sheetViews>
  <sheetFormatPr defaultRowHeight="12.75" x14ac:dyDescent="0.2"/>
  <cols>
    <col min="1" max="1" width="9.5703125" style="1" bestFit="1" customWidth="1"/>
    <col min="2" max="2" width="14.85546875" style="1" bestFit="1" customWidth="1"/>
    <col min="3" max="3" width="11.28515625" style="1" bestFit="1" customWidth="1"/>
    <col min="4" max="4" width="12.42578125" style="1" bestFit="1" customWidth="1"/>
    <col min="5" max="5" width="9" style="1" bestFit="1" customWidth="1"/>
    <col min="6" max="6" width="12" style="1" bestFit="1" customWidth="1"/>
    <col min="7" max="7" width="12.5703125" style="1" bestFit="1" customWidth="1"/>
    <col min="8" max="8" width="19.42578125" style="1" bestFit="1" customWidth="1"/>
    <col min="9" max="9" width="12.7109375" style="1" bestFit="1" customWidth="1"/>
    <col min="10" max="10" width="11.28515625" style="1" bestFit="1" customWidth="1"/>
    <col min="11" max="11" width="13.85546875" style="1" bestFit="1" customWidth="1"/>
    <col min="12" max="16384" width="9.140625" style="1"/>
  </cols>
  <sheetData>
    <row r="1" spans="1:11" x14ac:dyDescent="0.2">
      <c r="A1" s="21" t="s">
        <v>41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x14ac:dyDescent="0.2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x14ac:dyDescent="0.2">
      <c r="A4" s="23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4</v>
      </c>
      <c r="G4" s="2" t="s">
        <v>3</v>
      </c>
      <c r="H4" s="2" t="s">
        <v>6</v>
      </c>
      <c r="I4" s="2" t="s">
        <v>7</v>
      </c>
      <c r="J4" s="2" t="s">
        <v>8</v>
      </c>
      <c r="K4" s="3"/>
    </row>
    <row r="5" spans="1:11" x14ac:dyDescent="0.2">
      <c r="A5" s="24"/>
      <c r="B5" s="4" t="s">
        <v>9</v>
      </c>
      <c r="C5" s="4" t="s">
        <v>10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4" t="s">
        <v>16</v>
      </c>
      <c r="J5" s="4" t="s">
        <v>17</v>
      </c>
      <c r="K5" s="5"/>
    </row>
    <row r="6" spans="1:11" x14ac:dyDescent="0.2">
      <c r="A6" s="24"/>
      <c r="B6" s="4" t="s">
        <v>18</v>
      </c>
      <c r="C6" s="4" t="s">
        <v>19</v>
      </c>
      <c r="D6" s="4" t="s">
        <v>20</v>
      </c>
      <c r="E6" s="4" t="s">
        <v>21</v>
      </c>
      <c r="F6" s="4" t="s">
        <v>12</v>
      </c>
      <c r="G6" s="4" t="s">
        <v>22</v>
      </c>
      <c r="H6" s="4" t="s">
        <v>23</v>
      </c>
      <c r="I6" s="4" t="s">
        <v>24</v>
      </c>
      <c r="J6" s="4" t="s">
        <v>25</v>
      </c>
      <c r="K6" s="4" t="s">
        <v>26</v>
      </c>
    </row>
    <row r="7" spans="1:11" x14ac:dyDescent="0.2">
      <c r="A7" s="24"/>
      <c r="B7" s="4"/>
      <c r="C7" s="4"/>
      <c r="D7" s="4" t="s">
        <v>27</v>
      </c>
      <c r="E7" s="4"/>
      <c r="F7" s="4" t="s">
        <v>28</v>
      </c>
      <c r="G7" s="4" t="s">
        <v>29</v>
      </c>
      <c r="H7" s="4" t="s">
        <v>30</v>
      </c>
      <c r="I7" s="4" t="s">
        <v>31</v>
      </c>
      <c r="J7" s="4" t="s">
        <v>32</v>
      </c>
      <c r="K7" s="5"/>
    </row>
    <row r="8" spans="1:11" x14ac:dyDescent="0.2">
      <c r="A8" s="25"/>
      <c r="B8" s="6"/>
      <c r="C8" s="6"/>
      <c r="D8" s="6"/>
      <c r="E8" s="7"/>
      <c r="F8" s="6" t="s">
        <v>33</v>
      </c>
      <c r="G8" s="6"/>
      <c r="H8" s="6" t="s">
        <v>34</v>
      </c>
      <c r="I8" s="6"/>
      <c r="J8" s="6"/>
      <c r="K8" s="5"/>
    </row>
    <row r="9" spans="1:11" x14ac:dyDescent="0.2">
      <c r="A9" s="3" t="s">
        <v>35</v>
      </c>
      <c r="B9" s="8">
        <f>18894186+1350000+10947993+7221835+5293366-38656536</f>
        <v>5050844</v>
      </c>
      <c r="C9" s="9">
        <f>13660725-1077492</f>
        <v>12583233</v>
      </c>
      <c r="D9" s="8">
        <f>364546+1895880</f>
        <v>2260426</v>
      </c>
      <c r="E9" s="9">
        <v>1898</v>
      </c>
      <c r="F9" s="10">
        <f>1717268-138256</f>
        <v>1579012</v>
      </c>
      <c r="G9" s="9">
        <f>11275003-383150</f>
        <v>10891853</v>
      </c>
      <c r="H9" s="8">
        <v>3952165</v>
      </c>
      <c r="I9" s="8">
        <v>0</v>
      </c>
      <c r="J9" s="11">
        <v>10794654</v>
      </c>
      <c r="K9" s="8">
        <f>SUM(B9:J9)</f>
        <v>47114085</v>
      </c>
    </row>
    <row r="10" spans="1:11" x14ac:dyDescent="0.2">
      <c r="A10" s="5" t="s">
        <v>36</v>
      </c>
      <c r="B10" s="12">
        <f>5036104+26691352+40216890+10069830-91567517</f>
        <v>-9553341</v>
      </c>
      <c r="C10" s="9">
        <f>25987466+649061</f>
        <v>26636527</v>
      </c>
      <c r="D10" s="12">
        <f>516263+2684911</f>
        <v>3201174</v>
      </c>
      <c r="E10" s="9">
        <v>2687</v>
      </c>
      <c r="F10" s="13">
        <f>3266843+83283</f>
        <v>3350126</v>
      </c>
      <c r="G10" s="9">
        <f>21448989+230802</f>
        <v>21679791</v>
      </c>
      <c r="H10" s="12">
        <v>6233520</v>
      </c>
      <c r="I10" s="12">
        <v>0</v>
      </c>
      <c r="J10" s="14">
        <v>81040824</v>
      </c>
      <c r="K10" s="12">
        <f t="shared" ref="K10:K13" si="0">SUM(B10:J10)</f>
        <v>132591308</v>
      </c>
    </row>
    <row r="11" spans="1:11" x14ac:dyDescent="0.2">
      <c r="A11" s="5" t="s">
        <v>37</v>
      </c>
      <c r="B11" s="12">
        <f>5956550+8934824+2081813+3000691+3000691+3278657-18647517</f>
        <v>7605709</v>
      </c>
      <c r="C11" s="9">
        <f>5372588+91841-3278657</f>
        <v>2185772</v>
      </c>
      <c r="D11" s="12">
        <f>139993+728057</f>
        <v>868050</v>
      </c>
      <c r="E11" s="9">
        <v>729</v>
      </c>
      <c r="F11" s="13">
        <f>675379+11784</f>
        <v>687163</v>
      </c>
      <c r="G11" s="9">
        <f>4434313+32658-3000691-3000691</f>
        <v>-1534411</v>
      </c>
      <c r="H11" s="12">
        <v>1850816</v>
      </c>
      <c r="I11" s="12">
        <v>0</v>
      </c>
      <c r="J11" s="14">
        <v>537536</v>
      </c>
      <c r="K11" s="12">
        <f t="shared" si="0"/>
        <v>12201364</v>
      </c>
    </row>
    <row r="12" spans="1:11" x14ac:dyDescent="0.2">
      <c r="A12" s="5" t="s">
        <v>38</v>
      </c>
      <c r="B12" s="12">
        <f>3245083+2163389+786236-10473871</f>
        <v>-4279163</v>
      </c>
      <c r="C12" s="9">
        <f>2029059+548315</f>
        <v>2577374</v>
      </c>
      <c r="D12" s="12">
        <f>26914+139973</f>
        <v>166887</v>
      </c>
      <c r="E12" s="9">
        <v>140</v>
      </c>
      <c r="F12" s="13">
        <f>255070+70356</f>
        <v>325426</v>
      </c>
      <c r="G12" s="9">
        <f>1674703+194978</f>
        <v>1869681</v>
      </c>
      <c r="H12" s="12">
        <v>959532</v>
      </c>
      <c r="I12" s="12">
        <v>0</v>
      </c>
      <c r="J12" s="14">
        <v>0</v>
      </c>
      <c r="K12" s="12">
        <f t="shared" si="0"/>
        <v>1619877</v>
      </c>
    </row>
    <row r="13" spans="1:11" x14ac:dyDescent="0.2">
      <c r="A13" s="5" t="s">
        <v>39</v>
      </c>
      <c r="B13" s="12">
        <f>3271771+1500000+652983-4242159</f>
        <v>1182595</v>
      </c>
      <c r="C13" s="9">
        <f>1685168-211724</f>
        <v>1473444</v>
      </c>
      <c r="D13" s="12">
        <f>25773+134035</f>
        <v>159808</v>
      </c>
      <c r="E13" s="9">
        <v>134</v>
      </c>
      <c r="F13" s="13">
        <f>211840-27167</f>
        <v>184673</v>
      </c>
      <c r="G13" s="9">
        <f>1390869-75288</f>
        <v>1315581</v>
      </c>
      <c r="H13" s="12">
        <v>1026242</v>
      </c>
      <c r="I13" s="12">
        <v>0</v>
      </c>
      <c r="J13" s="14">
        <v>209968</v>
      </c>
      <c r="K13" s="15">
        <f t="shared" si="0"/>
        <v>5552445</v>
      </c>
    </row>
    <row r="14" spans="1:11" x14ac:dyDescent="0.2">
      <c r="A14" s="16" t="s">
        <v>40</v>
      </c>
      <c r="B14" s="17">
        <f t="shared" ref="B14:K14" si="1">SUM(B9:B13)</f>
        <v>6644</v>
      </c>
      <c r="C14" s="18">
        <f t="shared" si="1"/>
        <v>45456350</v>
      </c>
      <c r="D14" s="17">
        <f t="shared" si="1"/>
        <v>6656345</v>
      </c>
      <c r="E14" s="18">
        <f t="shared" si="1"/>
        <v>5588</v>
      </c>
      <c r="F14" s="17">
        <f t="shared" si="1"/>
        <v>6126400</v>
      </c>
      <c r="G14" s="18">
        <f t="shared" si="1"/>
        <v>34222495</v>
      </c>
      <c r="H14" s="17">
        <f t="shared" si="1"/>
        <v>14022275</v>
      </c>
      <c r="I14" s="17">
        <f t="shared" si="1"/>
        <v>0</v>
      </c>
      <c r="J14" s="19">
        <f t="shared" si="1"/>
        <v>92582982</v>
      </c>
      <c r="K14" s="17">
        <f t="shared" si="1"/>
        <v>199079079</v>
      </c>
    </row>
    <row r="15" spans="1:11" x14ac:dyDescent="0.2">
      <c r="G15" s="9"/>
      <c r="K15" s="20"/>
    </row>
    <row r="16" spans="1:11" x14ac:dyDescent="0.2">
      <c r="B16" s="9"/>
      <c r="C16" s="9"/>
      <c r="G16" s="9"/>
      <c r="K16" s="20"/>
    </row>
    <row r="17" spans="2:11" x14ac:dyDescent="0.2">
      <c r="B17" s="9"/>
      <c r="C17" s="9"/>
      <c r="K17" s="20"/>
    </row>
    <row r="18" spans="2:11" x14ac:dyDescent="0.2">
      <c r="B18" s="9"/>
      <c r="K18" s="20"/>
    </row>
    <row r="19" spans="2:11" x14ac:dyDescent="0.2">
      <c r="B19" s="9"/>
      <c r="K19" s="20"/>
    </row>
    <row r="20" spans="2:11" x14ac:dyDescent="0.2">
      <c r="B20" s="9"/>
      <c r="K20" s="20"/>
    </row>
    <row r="21" spans="2:11" x14ac:dyDescent="0.2">
      <c r="K21" s="20"/>
    </row>
    <row r="22" spans="2:11" x14ac:dyDescent="0.2">
      <c r="K22" s="20"/>
    </row>
    <row r="23" spans="2:11" x14ac:dyDescent="0.2">
      <c r="K23" s="20"/>
    </row>
    <row r="24" spans="2:11" x14ac:dyDescent="0.2">
      <c r="K24" s="20"/>
    </row>
    <row r="25" spans="2:11" x14ac:dyDescent="0.2">
      <c r="K25" s="20"/>
    </row>
    <row r="26" spans="2:11" x14ac:dyDescent="0.2">
      <c r="K26" s="20"/>
    </row>
    <row r="27" spans="2:11" x14ac:dyDescent="0.2">
      <c r="K27" s="20"/>
    </row>
    <row r="28" spans="2:11" x14ac:dyDescent="0.2">
      <c r="K28" s="20"/>
    </row>
    <row r="29" spans="2:11" x14ac:dyDescent="0.2">
      <c r="K29" s="20"/>
    </row>
    <row r="30" spans="2:11" x14ac:dyDescent="0.2">
      <c r="K30" s="20"/>
    </row>
    <row r="31" spans="2:11" x14ac:dyDescent="0.2">
      <c r="K31" s="20"/>
    </row>
    <row r="32" spans="2:11" x14ac:dyDescent="0.2">
      <c r="K32" s="20"/>
    </row>
    <row r="33" spans="11:11" x14ac:dyDescent="0.2">
      <c r="K33" s="20"/>
    </row>
    <row r="34" spans="11:11" x14ac:dyDescent="0.2">
      <c r="K34" s="20"/>
    </row>
    <row r="35" spans="11:11" x14ac:dyDescent="0.2">
      <c r="K35" s="20"/>
    </row>
    <row r="36" spans="11:11" x14ac:dyDescent="0.2">
      <c r="K36" s="20"/>
    </row>
    <row r="37" spans="11:11" x14ac:dyDescent="0.2">
      <c r="K37" s="20"/>
    </row>
    <row r="38" spans="11:11" x14ac:dyDescent="0.2">
      <c r="K38" s="20"/>
    </row>
    <row r="39" spans="11:11" x14ac:dyDescent="0.2">
      <c r="K39" s="20"/>
    </row>
    <row r="40" spans="11:11" x14ac:dyDescent="0.2">
      <c r="K40" s="20"/>
    </row>
    <row r="41" spans="11:11" x14ac:dyDescent="0.2">
      <c r="K41" s="20"/>
    </row>
    <row r="42" spans="11:11" x14ac:dyDescent="0.2">
      <c r="K42" s="20"/>
    </row>
    <row r="43" spans="11:11" x14ac:dyDescent="0.2">
      <c r="K43" s="20"/>
    </row>
    <row r="44" spans="11:11" x14ac:dyDescent="0.2">
      <c r="K44" s="20"/>
    </row>
    <row r="45" spans="11:11" x14ac:dyDescent="0.2">
      <c r="K45" s="20"/>
    </row>
    <row r="46" spans="11:11" x14ac:dyDescent="0.2">
      <c r="K46" s="20"/>
    </row>
    <row r="47" spans="11:11" x14ac:dyDescent="0.2">
      <c r="K47" s="20"/>
    </row>
    <row r="48" spans="11:11" x14ac:dyDescent="0.2">
      <c r="K48" s="20"/>
    </row>
    <row r="49" spans="11:11" x14ac:dyDescent="0.2">
      <c r="K49" s="20"/>
    </row>
    <row r="50" spans="11:11" x14ac:dyDescent="0.2">
      <c r="K50" s="20"/>
    </row>
    <row r="51" spans="11:11" x14ac:dyDescent="0.2">
      <c r="K51" s="20"/>
    </row>
    <row r="52" spans="11:11" x14ac:dyDescent="0.2">
      <c r="K52" s="20"/>
    </row>
    <row r="53" spans="11:11" x14ac:dyDescent="0.2">
      <c r="K53" s="20"/>
    </row>
    <row r="54" spans="11:11" x14ac:dyDescent="0.2">
      <c r="K54" s="20"/>
    </row>
    <row r="55" spans="11:11" x14ac:dyDescent="0.2">
      <c r="K55" s="20"/>
    </row>
    <row r="56" spans="11:11" x14ac:dyDescent="0.2">
      <c r="K56" s="20"/>
    </row>
    <row r="57" spans="11:11" x14ac:dyDescent="0.2">
      <c r="K57" s="20"/>
    </row>
    <row r="58" spans="11:11" x14ac:dyDescent="0.2">
      <c r="K58" s="20"/>
    </row>
    <row r="59" spans="11:11" x14ac:dyDescent="0.2">
      <c r="K59" s="20"/>
    </row>
    <row r="60" spans="11:11" x14ac:dyDescent="0.2">
      <c r="K60" s="20"/>
    </row>
    <row r="61" spans="11:11" x14ac:dyDescent="0.2">
      <c r="K61" s="20"/>
    </row>
    <row r="62" spans="11:11" x14ac:dyDescent="0.2">
      <c r="K62" s="20"/>
    </row>
    <row r="63" spans="11:11" x14ac:dyDescent="0.2">
      <c r="K63" s="20"/>
    </row>
    <row r="64" spans="11:11" x14ac:dyDescent="0.2">
      <c r="K64" s="20"/>
    </row>
    <row r="65" spans="11:11" x14ac:dyDescent="0.2">
      <c r="K65" s="20"/>
    </row>
    <row r="66" spans="11:11" x14ac:dyDescent="0.2">
      <c r="K66" s="20"/>
    </row>
    <row r="67" spans="11:11" x14ac:dyDescent="0.2">
      <c r="K67" s="20"/>
    </row>
    <row r="68" spans="11:11" x14ac:dyDescent="0.2">
      <c r="K68" s="20"/>
    </row>
    <row r="69" spans="11:11" x14ac:dyDescent="0.2">
      <c r="K69" s="20"/>
    </row>
    <row r="70" spans="11:11" x14ac:dyDescent="0.2">
      <c r="K70" s="20"/>
    </row>
    <row r="71" spans="11:11" x14ac:dyDescent="0.2">
      <c r="K71" s="20"/>
    </row>
    <row r="72" spans="11:11" x14ac:dyDescent="0.2">
      <c r="K72" s="20"/>
    </row>
    <row r="73" spans="11:11" x14ac:dyDescent="0.2">
      <c r="K73" s="20"/>
    </row>
    <row r="74" spans="11:11" x14ac:dyDescent="0.2">
      <c r="K74" s="20"/>
    </row>
    <row r="75" spans="11:11" x14ac:dyDescent="0.2">
      <c r="K75" s="20"/>
    </row>
    <row r="76" spans="11:11" x14ac:dyDescent="0.2">
      <c r="K76" s="20"/>
    </row>
    <row r="77" spans="11:11" x14ac:dyDescent="0.2">
      <c r="K77" s="20"/>
    </row>
    <row r="78" spans="11:11" x14ac:dyDescent="0.2">
      <c r="K78" s="20"/>
    </row>
    <row r="79" spans="11:11" x14ac:dyDescent="0.2">
      <c r="K79" s="20"/>
    </row>
    <row r="80" spans="11:11" x14ac:dyDescent="0.2">
      <c r="K80" s="20"/>
    </row>
    <row r="81" spans="11:11" x14ac:dyDescent="0.2">
      <c r="K81" s="20"/>
    </row>
    <row r="82" spans="11:11" x14ac:dyDescent="0.2">
      <c r="K82" s="20"/>
    </row>
    <row r="83" spans="11:11" x14ac:dyDescent="0.2">
      <c r="K83" s="20"/>
    </row>
    <row r="84" spans="11:11" x14ac:dyDescent="0.2">
      <c r="K84" s="20"/>
    </row>
    <row r="85" spans="11:11" x14ac:dyDescent="0.2">
      <c r="K85" s="20"/>
    </row>
    <row r="86" spans="11:11" x14ac:dyDescent="0.2">
      <c r="K86" s="20"/>
    </row>
    <row r="87" spans="11:11" x14ac:dyDescent="0.2">
      <c r="K87" s="20"/>
    </row>
    <row r="88" spans="11:11" x14ac:dyDescent="0.2">
      <c r="K88" s="20"/>
    </row>
    <row r="89" spans="11:11" x14ac:dyDescent="0.2">
      <c r="K89" s="20"/>
    </row>
    <row r="90" spans="11:11" x14ac:dyDescent="0.2">
      <c r="K90" s="20"/>
    </row>
    <row r="91" spans="11:11" x14ac:dyDescent="0.2">
      <c r="K91" s="20"/>
    </row>
    <row r="92" spans="11:11" x14ac:dyDescent="0.2">
      <c r="K92" s="20"/>
    </row>
    <row r="93" spans="11:11" x14ac:dyDescent="0.2">
      <c r="K93" s="20"/>
    </row>
    <row r="94" spans="11:11" x14ac:dyDescent="0.2">
      <c r="K94" s="20"/>
    </row>
    <row r="95" spans="11:11" x14ac:dyDescent="0.2">
      <c r="K95" s="20"/>
    </row>
    <row r="96" spans="11:11" x14ac:dyDescent="0.2">
      <c r="K96" s="20"/>
    </row>
    <row r="97" spans="11:11" x14ac:dyDescent="0.2">
      <c r="K97" s="20"/>
    </row>
    <row r="98" spans="11:11" x14ac:dyDescent="0.2">
      <c r="K98" s="20"/>
    </row>
    <row r="99" spans="11:11" x14ac:dyDescent="0.2">
      <c r="K99" s="20"/>
    </row>
    <row r="100" spans="11:11" x14ac:dyDescent="0.2">
      <c r="K100" s="20"/>
    </row>
    <row r="101" spans="11:11" x14ac:dyDescent="0.2">
      <c r="K101" s="20"/>
    </row>
    <row r="102" spans="11:11" x14ac:dyDescent="0.2">
      <c r="K102" s="20"/>
    </row>
    <row r="103" spans="11:11" x14ac:dyDescent="0.2">
      <c r="K103" s="20"/>
    </row>
    <row r="104" spans="11:11" x14ac:dyDescent="0.2">
      <c r="K104" s="20"/>
    </row>
    <row r="105" spans="11:11" x14ac:dyDescent="0.2">
      <c r="K105" s="20"/>
    </row>
    <row r="106" spans="11:11" x14ac:dyDescent="0.2">
      <c r="K106" s="20"/>
    </row>
    <row r="107" spans="11:11" x14ac:dyDescent="0.2">
      <c r="K107" s="20"/>
    </row>
    <row r="108" spans="11:11" x14ac:dyDescent="0.2">
      <c r="K108" s="20"/>
    </row>
    <row r="109" spans="11:11" x14ac:dyDescent="0.2">
      <c r="K109" s="20"/>
    </row>
    <row r="110" spans="11:11" x14ac:dyDescent="0.2">
      <c r="K110" s="20"/>
    </row>
    <row r="111" spans="11:11" x14ac:dyDescent="0.2">
      <c r="K111" s="20"/>
    </row>
    <row r="112" spans="11:11" x14ac:dyDescent="0.2">
      <c r="K112" s="20"/>
    </row>
    <row r="113" spans="11:11" x14ac:dyDescent="0.2">
      <c r="K113" s="20"/>
    </row>
    <row r="114" spans="11:11" x14ac:dyDescent="0.2">
      <c r="K114" s="20"/>
    </row>
    <row r="115" spans="11:11" x14ac:dyDescent="0.2">
      <c r="K115" s="20"/>
    </row>
    <row r="116" spans="11:11" x14ac:dyDescent="0.2">
      <c r="K116" s="20"/>
    </row>
    <row r="117" spans="11:11" x14ac:dyDescent="0.2">
      <c r="K117" s="20"/>
    </row>
    <row r="118" spans="11:11" x14ac:dyDescent="0.2">
      <c r="K118" s="20"/>
    </row>
    <row r="119" spans="11:11" x14ac:dyDescent="0.2">
      <c r="K119" s="20"/>
    </row>
    <row r="120" spans="11:11" x14ac:dyDescent="0.2">
      <c r="K120" s="20"/>
    </row>
    <row r="121" spans="11:11" x14ac:dyDescent="0.2">
      <c r="K121" s="20"/>
    </row>
    <row r="122" spans="11:11" x14ac:dyDescent="0.2">
      <c r="K122" s="20"/>
    </row>
    <row r="123" spans="11:11" x14ac:dyDescent="0.2">
      <c r="K123" s="20"/>
    </row>
  </sheetData>
  <mergeCells count="4">
    <mergeCell ref="A1:K1"/>
    <mergeCell ref="A2:K2"/>
    <mergeCell ref="A3:K3"/>
    <mergeCell ref="A4:A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JULIO 2019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Medrano</dc:creator>
  <cp:lastModifiedBy>Victor Medrano </cp:lastModifiedBy>
  <dcterms:created xsi:type="dcterms:W3CDTF">2019-08-09T18:53:16Z</dcterms:created>
  <dcterms:modified xsi:type="dcterms:W3CDTF">2019-08-20T19:55:30Z</dcterms:modified>
</cp:coreProperties>
</file>