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Unidad de Fondos Federales\PARTICIPACIONES 2026\EXCELES Y ACUERDOS MENSUALES Y TRIMESTRALES\EXCEL PARTICIPACIONES MENSUALES\2026\"/>
    </mc:Choice>
  </mc:AlternateContent>
  <bookViews>
    <workbookView xWindow="0" yWindow="0" windowWidth="16815" windowHeight="10170"/>
  </bookViews>
  <sheets>
    <sheet name="Participaciones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5" i="2" l="1"/>
  <c r="B14" i="2"/>
  <c r="B13" i="2"/>
  <c r="B12" i="2"/>
  <c r="B11" i="2"/>
  <c r="B10" i="2"/>
  <c r="B9" i="2"/>
  <c r="C16" i="2"/>
  <c r="B16" i="2" l="1"/>
  <c r="M10" i="2" l="1"/>
  <c r="M11" i="2"/>
  <c r="M12" i="2"/>
  <c r="M13" i="2"/>
  <c r="M14" i="2"/>
  <c r="M15" i="2"/>
  <c r="M9" i="2"/>
  <c r="M16" i="2" l="1"/>
  <c r="H16" i="2" l="1"/>
  <c r="E16" i="2" l="1"/>
  <c r="L16" i="2" l="1"/>
  <c r="K16" i="2"/>
  <c r="J16" i="2"/>
  <c r="I16" i="2"/>
  <c r="G16" i="2"/>
  <c r="F16" i="2"/>
  <c r="D16" i="2"/>
</calcChain>
</file>

<file path=xl/sharedStrings.xml><?xml version="1.0" encoding="utf-8"?>
<sst xmlns="http://schemas.openxmlformats.org/spreadsheetml/2006/main" count="57" uniqueCount="51">
  <si>
    <t>NOMBRE DEL</t>
  </si>
  <si>
    <t>MUNICIPIO</t>
  </si>
  <si>
    <t>TOTAL</t>
  </si>
  <si>
    <t>Mexicali</t>
  </si>
  <si>
    <t xml:space="preserve">Tijuana </t>
  </si>
  <si>
    <t xml:space="preserve">Tecate </t>
  </si>
  <si>
    <t>TOTAL:</t>
  </si>
  <si>
    <t>San Quintin</t>
  </si>
  <si>
    <t>FONDO GENERAL</t>
  </si>
  <si>
    <t>FONDO  DE</t>
  </si>
  <si>
    <t>IMPUESTO</t>
  </si>
  <si>
    <t xml:space="preserve">FONDO </t>
  </si>
  <si>
    <t>FONDO DE</t>
  </si>
  <si>
    <t>ART 4o-A</t>
  </si>
  <si>
    <t>FONDO</t>
  </si>
  <si>
    <t>DE</t>
  </si>
  <si>
    <t xml:space="preserve">FOMENTO </t>
  </si>
  <si>
    <t>SOBRE</t>
  </si>
  <si>
    <t>ESPECIAL</t>
  </si>
  <si>
    <t>FISCALIZACIÓN</t>
  </si>
  <si>
    <t>FRACC 1 DE LA</t>
  </si>
  <si>
    <t xml:space="preserve">I.S.R. </t>
  </si>
  <si>
    <t>PARTICIPACIONES</t>
  </si>
  <si>
    <t>MUNICIPAL</t>
  </si>
  <si>
    <t>AUTOMÓVILES</t>
  </si>
  <si>
    <t>COMPENSACION</t>
  </si>
  <si>
    <t>Y</t>
  </si>
  <si>
    <t>LEY DE COORDINACIÓN</t>
  </si>
  <si>
    <t xml:space="preserve">A LOS </t>
  </si>
  <si>
    <t>NUEVOS</t>
  </si>
  <si>
    <t>ISAN</t>
  </si>
  <si>
    <t>PRODUCCIÓN</t>
  </si>
  <si>
    <t>RECAUDACIÓN</t>
  </si>
  <si>
    <t>FISCAL</t>
  </si>
  <si>
    <t>MUNICIPIOS</t>
  </si>
  <si>
    <t>Y SERVICIOS</t>
  </si>
  <si>
    <t>Playas de Rosarito</t>
  </si>
  <si>
    <t>ENAJENACIÓN</t>
  </si>
  <si>
    <t>ISR</t>
  </si>
  <si>
    <t>TIMBRADO</t>
  </si>
  <si>
    <t>NÓMINA</t>
  </si>
  <si>
    <t>San Felipe</t>
  </si>
  <si>
    <t>TENENCIA</t>
  </si>
  <si>
    <t>(GASOLINA Y DIESEL)</t>
  </si>
  <si>
    <t>Ensenada</t>
  </si>
  <si>
    <t>EJERCICIO FISCAL 2026</t>
  </si>
  <si>
    <t>ESTABILIZACION</t>
  </si>
  <si>
    <t>DE LOS INGRESOS</t>
  </si>
  <si>
    <t>DE LAS ENTIDADES</t>
  </si>
  <si>
    <t>FEDERATIVAS</t>
  </si>
  <si>
    <t xml:space="preserve">(ANEXO VII) PARTICIPACIONES FEDERALES MINISTRADAS A LOS MUNICIPIOS A JULIO DEL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</si>
</sst>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#,##0_ ;[Red]\-#,##0\ "/>
    <numFmt numFmtId="165" formatCode="_-* #,##0_-;\-* #,##0_-;_-* &quot;-&quot;??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7"/>
      <color theme="1"/>
      <name val="Tahoma"/>
      <family val="2"/>
    </font>
    <font>
      <b/>
      <sz val="6"/>
      <color theme="1"/>
      <name val="Tahoma"/>
      <family val="2"/>
    </font>
    <font>
      <sz val="8"/>
      <color theme="1"/>
      <name val="Calibri"/>
      <family val="2"/>
      <scheme val="minor"/>
    </font>
    <font>
      <b/>
      <sz val="7"/>
      <name val="Tahoma"/>
      <family val="2"/>
    </font>
    <font>
      <b/>
      <sz val="6"/>
      <color rgb="FF000000"/>
      <name val="Tahoma"/>
      <family val="2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30">
    <xf numFmtId="0" fontId="0" fillId="0" borderId="0" xfId="0"/>
    <xf numFmtId="0" fontId="2" fillId="3" borderId="3" xfId="0" applyFont="1" applyFill="1" applyBorder="1"/>
    <xf numFmtId="0" fontId="0" fillId="2" borderId="1" xfId="0" applyFill="1" applyBorder="1"/>
    <xf numFmtId="0" fontId="3" fillId="3" borderId="2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164" fontId="2" fillId="3" borderId="3" xfId="0" applyNumberFormat="1" applyFont="1" applyFill="1" applyBorder="1"/>
    <xf numFmtId="0" fontId="2" fillId="0" borderId="3" xfId="0" applyFont="1" applyBorder="1" applyAlignment="1">
      <alignment horizontal="center"/>
    </xf>
    <xf numFmtId="0" fontId="4" fillId="3" borderId="4" xfId="0" applyFont="1" applyFill="1" applyBorder="1"/>
    <xf numFmtId="44" fontId="0" fillId="0" borderId="0" xfId="0" applyNumberFormat="1"/>
    <xf numFmtId="44" fontId="0" fillId="0" borderId="0" xfId="2" applyFont="1"/>
    <xf numFmtId="164" fontId="2" fillId="0" borderId="5" xfId="0" applyNumberFormat="1" applyFont="1" applyBorder="1"/>
    <xf numFmtId="164" fontId="2" fillId="0" borderId="0" xfId="0" applyNumberFormat="1" applyFont="1"/>
    <xf numFmtId="164" fontId="0" fillId="0" borderId="0" xfId="0" applyNumberFormat="1"/>
    <xf numFmtId="164" fontId="2" fillId="3" borderId="5" xfId="0" applyNumberFormat="1" applyFont="1" applyFill="1" applyBorder="1"/>
    <xf numFmtId="0" fontId="6" fillId="4" borderId="2" xfId="0" applyFont="1" applyFill="1" applyBorder="1" applyAlignment="1">
      <alignment horizontal="center"/>
    </xf>
    <xf numFmtId="0" fontId="6" fillId="4" borderId="3" xfId="0" applyFont="1" applyFill="1" applyBorder="1" applyAlignment="1">
      <alignment horizontal="center"/>
    </xf>
    <xf numFmtId="0" fontId="6" fillId="4" borderId="4" xfId="0" applyFont="1" applyFill="1" applyBorder="1" applyAlignment="1">
      <alignment horizontal="center"/>
    </xf>
    <xf numFmtId="3" fontId="0" fillId="0" borderId="0" xfId="0" applyNumberFormat="1"/>
    <xf numFmtId="3" fontId="7" fillId="0" borderId="0" xfId="0" applyNumberFormat="1" applyFont="1"/>
    <xf numFmtId="164" fontId="5" fillId="0" borderId="3" xfId="0" applyNumberFormat="1" applyFont="1" applyBorder="1"/>
    <xf numFmtId="164" fontId="2" fillId="0" borderId="3" xfId="0" applyNumberFormat="1" applyFont="1" applyBorder="1"/>
    <xf numFmtId="43" fontId="5" fillId="0" borderId="3" xfId="0" applyNumberFormat="1" applyFont="1" applyBorder="1"/>
    <xf numFmtId="165" fontId="2" fillId="0" borderId="3" xfId="1" applyNumberFormat="1" applyFont="1" applyFill="1" applyBorder="1"/>
    <xf numFmtId="164" fontId="2" fillId="0" borderId="4" xfId="0" applyNumberFormat="1" applyFont="1" applyBorder="1"/>
    <xf numFmtId="164" fontId="5" fillId="0" borderId="4" xfId="0" applyNumberFormat="1" applyFont="1" applyBorder="1"/>
    <xf numFmtId="164" fontId="2" fillId="0" borderId="2" xfId="0" applyNumberFormat="1" applyFont="1" applyBorder="1"/>
    <xf numFmtId="0" fontId="4" fillId="0" borderId="4" xfId="0" applyFont="1" applyBorder="1"/>
    <xf numFmtId="164" fontId="4" fillId="0" borderId="4" xfId="0" applyNumberFormat="1" applyFont="1" applyBorder="1"/>
    <xf numFmtId="0" fontId="2" fillId="2" borderId="0" xfId="0" applyFont="1" applyFill="1" applyAlignment="1">
      <alignment horizontal="center"/>
    </xf>
  </cellXfs>
  <cellStyles count="6">
    <cellStyle name="Millares" xfId="1" builtinId="3"/>
    <cellStyle name="Millares 2" xfId="5"/>
    <cellStyle name="Moneda" xfId="2" builtinId="4"/>
    <cellStyle name="Moneda 2" xfId="3"/>
    <cellStyle name="Moneda 3" xf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M33"/>
  <sheetViews>
    <sheetView tabSelected="1" zoomScale="120" zoomScaleNormal="120" workbookViewId="0">
      <pane xSplit="1" ySplit="8" topLeftCell="B9" activePane="bottomRight" state="frozen"/>
      <selection pane="topRight" activeCell="B1" sqref="B1"/>
      <selection pane="bottomLeft" activeCell="A9" sqref="A9"/>
      <selection pane="bottomRight" activeCell="J23" sqref="J23"/>
    </sheetView>
  </sheetViews>
  <sheetFormatPr baseColWidth="10" defaultColWidth="11.42578125" defaultRowHeight="15" x14ac:dyDescent="0.25"/>
  <cols>
    <col min="1" max="8" width="15.85546875" customWidth="1"/>
    <col min="9" max="9" width="16.28515625" bestFit="1" customWidth="1"/>
    <col min="10" max="10" width="17.7109375" bestFit="1" customWidth="1"/>
    <col min="11" max="13" width="15.85546875" customWidth="1"/>
    <col min="14" max="14" width="16.140625" bestFit="1" customWidth="1"/>
    <col min="15" max="15" width="15" bestFit="1" customWidth="1"/>
    <col min="17" max="18" width="19" bestFit="1" customWidth="1"/>
  </cols>
  <sheetData>
    <row r="1" spans="1:13" x14ac:dyDescent="0.25">
      <c r="A1" s="29" t="s">
        <v>50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</row>
    <row r="2" spans="1:13" x14ac:dyDescent="0.25">
      <c r="A2" s="29" t="s">
        <v>45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</row>
    <row r="3" spans="1:13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3" x14ac:dyDescent="0.25">
      <c r="A4" s="3" t="s">
        <v>0</v>
      </c>
      <c r="B4" s="3" t="s">
        <v>8</v>
      </c>
      <c r="C4" s="15" t="s">
        <v>12</v>
      </c>
      <c r="D4" s="3" t="s">
        <v>9</v>
      </c>
      <c r="E4" s="3" t="s">
        <v>10</v>
      </c>
      <c r="F4" s="3" t="s">
        <v>10</v>
      </c>
      <c r="G4" s="3" t="s">
        <v>11</v>
      </c>
      <c r="H4" s="3" t="s">
        <v>10</v>
      </c>
      <c r="I4" s="3" t="s">
        <v>12</v>
      </c>
      <c r="J4" s="3" t="s">
        <v>13</v>
      </c>
      <c r="K4" s="3" t="s">
        <v>14</v>
      </c>
      <c r="L4" s="3"/>
      <c r="M4" s="3"/>
    </row>
    <row r="5" spans="1:13" x14ac:dyDescent="0.25">
      <c r="A5" s="4" t="s">
        <v>1</v>
      </c>
      <c r="B5" s="4" t="s">
        <v>15</v>
      </c>
      <c r="C5" s="16" t="s">
        <v>46</v>
      </c>
      <c r="D5" s="4" t="s">
        <v>16</v>
      </c>
      <c r="E5" s="4" t="s">
        <v>17</v>
      </c>
      <c r="F5" s="4" t="s">
        <v>17</v>
      </c>
      <c r="G5" s="4" t="s">
        <v>15</v>
      </c>
      <c r="H5" s="4" t="s">
        <v>18</v>
      </c>
      <c r="I5" s="4" t="s">
        <v>19</v>
      </c>
      <c r="J5" s="4" t="s">
        <v>20</v>
      </c>
      <c r="K5" s="4" t="s">
        <v>21</v>
      </c>
      <c r="L5" s="4" t="s">
        <v>38</v>
      </c>
      <c r="M5" s="4"/>
    </row>
    <row r="6" spans="1:13" x14ac:dyDescent="0.25">
      <c r="A6" s="4"/>
      <c r="B6" s="4" t="s">
        <v>22</v>
      </c>
      <c r="C6" s="16" t="s">
        <v>47</v>
      </c>
      <c r="D6" s="4" t="s">
        <v>23</v>
      </c>
      <c r="E6" s="4" t="s">
        <v>42</v>
      </c>
      <c r="F6" s="4" t="s">
        <v>24</v>
      </c>
      <c r="G6" s="4" t="s">
        <v>25</v>
      </c>
      <c r="H6" s="4" t="s">
        <v>17</v>
      </c>
      <c r="I6" s="4" t="s">
        <v>26</v>
      </c>
      <c r="J6" s="4" t="s">
        <v>27</v>
      </c>
      <c r="K6" s="4" t="s">
        <v>28</v>
      </c>
      <c r="L6" s="4" t="s">
        <v>39</v>
      </c>
      <c r="M6" s="4" t="s">
        <v>2</v>
      </c>
    </row>
    <row r="7" spans="1:13" x14ac:dyDescent="0.25">
      <c r="A7" s="4"/>
      <c r="B7" s="4"/>
      <c r="C7" s="16" t="s">
        <v>48</v>
      </c>
      <c r="D7" s="4"/>
      <c r="E7" s="4"/>
      <c r="F7" s="4" t="s">
        <v>29</v>
      </c>
      <c r="G7" s="4" t="s">
        <v>30</v>
      </c>
      <c r="H7" s="4" t="s">
        <v>31</v>
      </c>
      <c r="I7" s="4" t="s">
        <v>32</v>
      </c>
      <c r="J7" s="4" t="s">
        <v>33</v>
      </c>
      <c r="K7" s="4" t="s">
        <v>34</v>
      </c>
      <c r="L7" s="4" t="s">
        <v>40</v>
      </c>
      <c r="M7" s="4"/>
    </row>
    <row r="8" spans="1:13" x14ac:dyDescent="0.25">
      <c r="A8" s="5"/>
      <c r="B8" s="5"/>
      <c r="C8" s="17" t="s">
        <v>49</v>
      </c>
      <c r="D8" s="5"/>
      <c r="E8" s="5"/>
      <c r="F8" s="5"/>
      <c r="G8" s="5"/>
      <c r="H8" s="5" t="s">
        <v>35</v>
      </c>
      <c r="I8" s="5"/>
      <c r="J8" s="5" t="s">
        <v>43</v>
      </c>
      <c r="K8" s="5" t="s">
        <v>37</v>
      </c>
      <c r="L8" s="5"/>
      <c r="M8" s="5"/>
    </row>
    <row r="9" spans="1:13" x14ac:dyDescent="0.25">
      <c r="A9" s="1" t="s">
        <v>3</v>
      </c>
      <c r="B9" s="20">
        <f>144244281+22793075</f>
        <v>167037356</v>
      </c>
      <c r="C9" s="20">
        <v>-1344154</v>
      </c>
      <c r="D9" s="21">
        <v>33415480</v>
      </c>
      <c r="E9" s="21"/>
      <c r="F9" s="21">
        <v>3724283</v>
      </c>
      <c r="G9" s="21">
        <v>573178</v>
      </c>
      <c r="H9" s="22">
        <v>1593852</v>
      </c>
      <c r="I9" s="21">
        <v>24092361</v>
      </c>
      <c r="J9" s="21">
        <v>6757115</v>
      </c>
      <c r="K9" s="21">
        <v>1424114</v>
      </c>
      <c r="L9" s="21">
        <v>39980096</v>
      </c>
      <c r="M9" s="6">
        <f>SUM(B9:L9)</f>
        <v>277253681</v>
      </c>
    </row>
    <row r="10" spans="1:13" x14ac:dyDescent="0.25">
      <c r="A10" s="1" t="s">
        <v>4</v>
      </c>
      <c r="B10" s="20">
        <f>280441323+44314548</f>
        <v>324755871</v>
      </c>
      <c r="C10" s="20">
        <v>-2613320</v>
      </c>
      <c r="D10" s="21">
        <v>64637595</v>
      </c>
      <c r="E10" s="21"/>
      <c r="F10" s="21">
        <v>4749229</v>
      </c>
      <c r="G10" s="21">
        <v>730920</v>
      </c>
      <c r="H10" s="22">
        <v>3566332</v>
      </c>
      <c r="I10" s="21">
        <v>46840635</v>
      </c>
      <c r="J10" s="21">
        <v>11754699</v>
      </c>
      <c r="K10" s="21">
        <v>2614516</v>
      </c>
      <c r="L10" s="21">
        <v>46326619</v>
      </c>
      <c r="M10" s="6">
        <f t="shared" ref="M10:M15" si="0">SUM(B10:L10)</f>
        <v>503363096</v>
      </c>
    </row>
    <row r="11" spans="1:13" x14ac:dyDescent="0.25">
      <c r="A11" s="1" t="s">
        <v>44</v>
      </c>
      <c r="B11" s="23">
        <f>62370107+9855549</f>
        <v>72225656</v>
      </c>
      <c r="C11" s="20">
        <v>-581202</v>
      </c>
      <c r="D11" s="21">
        <v>14298758</v>
      </c>
      <c r="E11" s="21"/>
      <c r="F11" s="21">
        <v>768203</v>
      </c>
      <c r="G11" s="21">
        <v>118229</v>
      </c>
      <c r="H11" s="20">
        <v>443364</v>
      </c>
      <c r="I11" s="21">
        <v>10417349</v>
      </c>
      <c r="J11" s="21">
        <v>3227923</v>
      </c>
      <c r="K11" s="21">
        <v>637081</v>
      </c>
      <c r="L11" s="21">
        <v>401037</v>
      </c>
      <c r="M11" s="6">
        <f t="shared" si="0"/>
        <v>101956398</v>
      </c>
    </row>
    <row r="12" spans="1:13" x14ac:dyDescent="0.25">
      <c r="A12" s="1" t="s">
        <v>5</v>
      </c>
      <c r="B12" s="20">
        <f>22533583+3560693</f>
        <v>26094276</v>
      </c>
      <c r="C12" s="20">
        <v>-209981</v>
      </c>
      <c r="D12" s="21">
        <v>4943416</v>
      </c>
      <c r="E12" s="21"/>
      <c r="F12" s="21">
        <v>179511</v>
      </c>
      <c r="G12" s="21">
        <v>27627</v>
      </c>
      <c r="H12" s="20">
        <v>362566</v>
      </c>
      <c r="I12" s="21">
        <v>3763665</v>
      </c>
      <c r="J12" s="21">
        <v>965080</v>
      </c>
      <c r="K12" s="21">
        <v>240774</v>
      </c>
      <c r="L12" s="21">
        <v>158582</v>
      </c>
      <c r="M12" s="6">
        <f t="shared" si="0"/>
        <v>36525516</v>
      </c>
    </row>
    <row r="13" spans="1:13" x14ac:dyDescent="0.25">
      <c r="A13" s="1" t="s">
        <v>36</v>
      </c>
      <c r="B13" s="20">
        <f>20420791+3226836</f>
        <v>23647627</v>
      </c>
      <c r="C13" s="20">
        <v>-190293</v>
      </c>
      <c r="D13" s="21">
        <v>4495780</v>
      </c>
      <c r="E13" s="21"/>
      <c r="F13" s="21">
        <v>226604</v>
      </c>
      <c r="G13" s="21">
        <v>34875</v>
      </c>
      <c r="H13" s="20">
        <v>113836</v>
      </c>
      <c r="I13" s="21">
        <v>3410777</v>
      </c>
      <c r="J13" s="21">
        <v>1123635</v>
      </c>
      <c r="K13" s="21">
        <v>182005</v>
      </c>
      <c r="L13" s="21">
        <v>7467341</v>
      </c>
      <c r="M13" s="6">
        <f t="shared" si="0"/>
        <v>40512187</v>
      </c>
    </row>
    <row r="14" spans="1:13" x14ac:dyDescent="0.25">
      <c r="A14" s="1" t="s">
        <v>7</v>
      </c>
      <c r="B14" s="20">
        <f>6897175+1089872</f>
        <v>7987047</v>
      </c>
      <c r="C14" s="20">
        <v>-64272</v>
      </c>
      <c r="D14" s="21">
        <v>2285197</v>
      </c>
      <c r="E14" s="21"/>
      <c r="F14" s="21">
        <v>202299</v>
      </c>
      <c r="G14" s="21">
        <v>31135</v>
      </c>
      <c r="H14" s="20">
        <v>55806</v>
      </c>
      <c r="I14" s="21">
        <v>1151999</v>
      </c>
      <c r="J14" s="21">
        <v>886094</v>
      </c>
      <c r="K14" s="21">
        <v>43549</v>
      </c>
      <c r="L14" s="21">
        <v>1888132</v>
      </c>
      <c r="M14" s="6">
        <f t="shared" si="0"/>
        <v>14466986</v>
      </c>
    </row>
    <row r="15" spans="1:13" x14ac:dyDescent="0.25">
      <c r="A15" s="1" t="s">
        <v>41</v>
      </c>
      <c r="B15" s="20">
        <f>3359030+530784</f>
        <v>3889814</v>
      </c>
      <c r="C15" s="20">
        <v>-31302</v>
      </c>
      <c r="D15" s="21">
        <v>741605</v>
      </c>
      <c r="E15" s="21"/>
      <c r="F15" s="21">
        <v>6097</v>
      </c>
      <c r="G15" s="24">
        <v>938</v>
      </c>
      <c r="H15" s="25">
        <v>9577</v>
      </c>
      <c r="I15" s="24">
        <v>561041</v>
      </c>
      <c r="J15" s="24">
        <v>1869461</v>
      </c>
      <c r="K15" s="24">
        <v>5590</v>
      </c>
      <c r="L15" s="21">
        <v>1074461</v>
      </c>
      <c r="M15" s="6">
        <f t="shared" si="0"/>
        <v>8127282</v>
      </c>
    </row>
    <row r="16" spans="1:13" x14ac:dyDescent="0.25">
      <c r="A16" s="7" t="s">
        <v>6</v>
      </c>
      <c r="B16" s="26">
        <f>SUM(B9:B15)</f>
        <v>625637647</v>
      </c>
      <c r="C16" s="26">
        <f>SUM(C9:C15)</f>
        <v>-5034524</v>
      </c>
      <c r="D16" s="26">
        <f t="shared" ref="D16:L16" si="1">SUM(D9:D15)</f>
        <v>124817831</v>
      </c>
      <c r="E16" s="26">
        <f t="shared" ref="E16" si="2">SUM(E9:E15)</f>
        <v>0</v>
      </c>
      <c r="F16" s="26">
        <f t="shared" si="1"/>
        <v>9856226</v>
      </c>
      <c r="G16" s="26">
        <f t="shared" si="1"/>
        <v>1516902</v>
      </c>
      <c r="H16" s="26">
        <f t="shared" si="1"/>
        <v>6145333</v>
      </c>
      <c r="I16" s="26">
        <f t="shared" si="1"/>
        <v>90237827</v>
      </c>
      <c r="J16" s="26">
        <f>SUM(J9:J15)</f>
        <v>26584007</v>
      </c>
      <c r="K16" s="26">
        <f t="shared" si="1"/>
        <v>5147629</v>
      </c>
      <c r="L16" s="26">
        <f t="shared" si="1"/>
        <v>97296268</v>
      </c>
      <c r="M16" s="14">
        <f>SUM(M9:M15)</f>
        <v>982205146</v>
      </c>
    </row>
    <row r="17" spans="1:13" x14ac:dyDescent="0.25">
      <c r="A17" s="8"/>
      <c r="B17" s="27"/>
      <c r="C17" s="27"/>
      <c r="D17" s="27"/>
      <c r="E17" s="28"/>
      <c r="F17" s="28"/>
      <c r="G17" s="27"/>
      <c r="H17" s="27"/>
      <c r="I17" s="27"/>
      <c r="J17" s="27"/>
      <c r="K17" s="27"/>
      <c r="L17" s="27"/>
      <c r="M17" s="11"/>
    </row>
    <row r="18" spans="1:13" x14ac:dyDescent="0.25">
      <c r="M18" s="12"/>
    </row>
    <row r="19" spans="1:13" x14ac:dyDescent="0.25">
      <c r="L19" s="10"/>
      <c r="M19" s="13"/>
    </row>
    <row r="20" spans="1:13" x14ac:dyDescent="0.25">
      <c r="B20" s="19"/>
      <c r="D20" s="18"/>
      <c r="L20" s="10"/>
      <c r="M20" s="13"/>
    </row>
    <row r="21" spans="1:13" x14ac:dyDescent="0.25">
      <c r="B21" s="19"/>
      <c r="C21" s="18"/>
      <c r="D21" s="18"/>
      <c r="L21" s="10"/>
    </row>
    <row r="22" spans="1:13" x14ac:dyDescent="0.25">
      <c r="F22" s="10"/>
      <c r="G22" s="10"/>
      <c r="I22" s="10"/>
      <c r="L22" s="13"/>
    </row>
    <row r="23" spans="1:13" x14ac:dyDescent="0.25">
      <c r="F23" s="10"/>
      <c r="G23" s="10"/>
      <c r="L23" s="10"/>
    </row>
    <row r="24" spans="1:13" x14ac:dyDescent="0.25">
      <c r="F24" s="10"/>
      <c r="G24" s="10"/>
      <c r="L24" s="10"/>
    </row>
    <row r="25" spans="1:13" x14ac:dyDescent="0.25">
      <c r="F25" s="10"/>
      <c r="G25" s="10"/>
    </row>
    <row r="26" spans="1:13" x14ac:dyDescent="0.25">
      <c r="F26" s="10"/>
      <c r="G26" s="10"/>
    </row>
    <row r="27" spans="1:13" x14ac:dyDescent="0.25">
      <c r="F27" s="10"/>
      <c r="G27" s="10"/>
    </row>
    <row r="28" spans="1:13" x14ac:dyDescent="0.25">
      <c r="F28" s="10"/>
      <c r="G28" s="10"/>
    </row>
    <row r="29" spans="1:13" x14ac:dyDescent="0.25">
      <c r="F29" s="10"/>
      <c r="G29" s="10"/>
    </row>
    <row r="30" spans="1:13" x14ac:dyDescent="0.25">
      <c r="F30" s="10"/>
      <c r="G30" s="10"/>
    </row>
    <row r="31" spans="1:13" x14ac:dyDescent="0.25">
      <c r="F31" s="10"/>
      <c r="G31" s="10"/>
    </row>
    <row r="32" spans="1:13" x14ac:dyDescent="0.25">
      <c r="F32" s="10"/>
      <c r="G32" s="10"/>
    </row>
    <row r="33" spans="7:7" x14ac:dyDescent="0.25">
      <c r="G33" s="9"/>
    </row>
  </sheetData>
  <mergeCells count="2">
    <mergeCell ref="A1:M1"/>
    <mergeCell ref="A2:M2"/>
  </mergeCells>
  <pageMargins left="0.70866141732283472" right="0.70866141732283472" top="0.74803149606299213" bottom="0.74803149606299213" header="0.31496062992125984" footer="0.31496062992125984"/>
  <pageSetup paperSize="9" scale="6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Participaciones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del Carmen Aguilar</dc:creator>
  <cp:lastModifiedBy>Karla Cecilia Martinez Acosta</cp:lastModifiedBy>
  <cp:lastPrinted>2026-07-02T00:14:22Z</cp:lastPrinted>
  <dcterms:created xsi:type="dcterms:W3CDTF">2020-07-09T01:07:59Z</dcterms:created>
  <dcterms:modified xsi:type="dcterms:W3CDTF">2026-08-05T18:53:54Z</dcterms:modified>
</cp:coreProperties>
</file>